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<sst xmlns="http://schemas.openxmlformats.org/spreadsheetml/2006/main" count="128" uniqueCount="98">
  <si>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</si>
  <si>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</si>
  <si>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</si>
  <si>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</si>
  <si>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</si>
  <si>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</si>
  <si>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</si>
  <si>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</si>
  <si>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</si>
  <si>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</si>
  <si>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</si>
  <si>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</si>
  <si>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</si>
  <si>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</si>
  <si>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</si>
  <si>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</si>
  <si>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</si>
  <si>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</si>
  <si>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</si>
  <si>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</si>
  <si>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</si>
  <si>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</si>
  <si>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</si>
  <si>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</si>
  <si>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</si>
  <si>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</si>
  <si>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</si>
  <si>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</si>
  <si>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</si>
  <si>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</si>
  <si>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</si>
  <si>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</si>
  <si>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</si>
  <si>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</si>
  <si>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</si>
  <si>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</si>
  <si>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</si>
  <si>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</si>
  <si>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</si>
  <si>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</si>
  <si>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</si>
  <si>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</si>
  <si>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</si>
  <si>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</si>
  <si>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</si>
  <si>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 xml:space="preserve">Other income </t>
  </si>
  <si>
    <t>Finance cost</t>
  </si>
  <si>
    <t>Share of profits and losses of associated companies</t>
  </si>
  <si>
    <t>Income tax</t>
  </si>
  <si>
    <t>30/04/2001</t>
  </si>
  <si>
    <t>30/04/2000</t>
  </si>
  <si>
    <t>Property, plant and equipment</t>
  </si>
  <si>
    <t>Goodwill on consolidation</t>
  </si>
  <si>
    <t>Investment in associated companies</t>
  </si>
  <si>
    <t>Long term investments</t>
  </si>
  <si>
    <t>Intangible assets</t>
  </si>
  <si>
    <t>Other long term assets</t>
  </si>
  <si>
    <t>Current assets</t>
  </si>
  <si>
    <t>Net current assets</t>
  </si>
  <si>
    <t>Minority interests</t>
  </si>
  <si>
    <t>Long term borrowings</t>
  </si>
  <si>
    <t>Other long term liabilities</t>
  </si>
  <si>
    <t>Deferred taxation</t>
  </si>
  <si>
    <t>The figures have not been audited.</t>
  </si>
  <si>
    <t>Quarterly report on consolidated results for the fourth quarter ended 30/04/2001.</t>
  </si>
  <si>
    <t>Investment property</t>
  </si>
  <si>
    <t>- Inventories</t>
  </si>
  <si>
    <t>- Trade receivables</t>
  </si>
  <si>
    <t>- Short term investments</t>
  </si>
  <si>
    <t>- Cash and bank balances</t>
  </si>
  <si>
    <t>- Other debtors, deposits and prepayments</t>
  </si>
  <si>
    <t>- Trade payables</t>
  </si>
  <si>
    <t>- Provision for taxation</t>
  </si>
  <si>
    <t>- Other creditors and accruals</t>
  </si>
  <si>
    <t>- Proposed dividend</t>
  </si>
  <si>
    <t>- Other payables</t>
  </si>
  <si>
    <t>- Short term borrowings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</si>
  <si>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</si>
  <si>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</si>
  <si>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</si>
  <si>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</si>
  <si>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</si>
  <si>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</si>
  <si>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Pre-acquisition profit/(loss)</t>
  </si>
  <si>
    <t>(m)</t>
  </si>
  <si>
    <t>Earnings per share based on 2(m) above after deducting any provision for preference dividends, if any:-</t>
  </si>
  <si>
    <t>Shareholders' funds</t>
  </si>
  <si>
    <t>Profit/(loss) before finance cost, depreciation and amortisation, exceptional items, income tax, minority interest and extraordinary items</t>
  </si>
  <si>
    <t>Profit/(loss) before income tax, minority interests and extraordinary items</t>
  </si>
  <si>
    <t>Net profit/(loss) from ordinary activities attributable to members of the company</t>
  </si>
  <si>
    <t>Net profit/(loss) attributable to members of the company</t>
  </si>
  <si>
    <r>
      <t xml:space="preserve">APOLLO FOOD HOLDINGS BERHAD </t>
    </r>
    <r>
      <rPr>
        <b/>
        <vertAlign val="subscript"/>
        <sz val="9"/>
        <rFont val="Arial"/>
        <family val="2"/>
      </rPr>
      <t>(291471-M)</t>
    </r>
  </si>
  <si>
    <t>(i)  Profit/(loss) after income tax before deducting minority interest</t>
  </si>
  <si>
    <t>(ii)  Less minority interests</t>
  </si>
  <si>
    <t>(i)   Extraordinary items</t>
  </si>
  <si>
    <t>(iii) Extraordinary items attributable to members of the company</t>
  </si>
  <si>
    <r>
      <t xml:space="preserve">(i)  Basic (based on </t>
    </r>
    <r>
      <rPr>
        <u val="single"/>
        <sz val="9"/>
        <rFont val="Arial"/>
        <family val="2"/>
      </rPr>
      <t>40,000,000</t>
    </r>
    <r>
      <rPr>
        <sz val="9"/>
        <rFont val="Arial"/>
        <family val="2"/>
      </rPr>
      <t xml:space="preserve"> ordinary shares) (sen)</t>
    </r>
  </si>
  <si>
    <t>(ii)  Fully diluted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</si>
</sst>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vertAlign val="subscript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5" xfId="15" applyNumberFormat="1" applyFont="1" applyBorder="1" applyAlignment="1">
      <alignment/>
    </xf>
    <xf numFmtId="178" fontId="4" fillId="0" borderId="6" xfId="15" applyNumberFormat="1" applyFont="1" applyBorder="1" applyAlignment="1">
      <alignment/>
    </xf>
    <xf numFmtId="178" fontId="4" fillId="0" borderId="7" xfId="15" applyNumberFormat="1" applyFont="1" applyBorder="1" applyAlignment="1">
      <alignment/>
    </xf>
    <xf numFmtId="171" fontId="4" fillId="0" borderId="8" xfId="15" applyNumberFormat="1" applyFont="1" applyBorder="1" applyAlignment="1">
      <alignment/>
    </xf>
    <xf numFmtId="14" fontId="8" fillId="0" borderId="0" xfId="0" applyNumberFormat="1" applyFont="1" applyAlignment="1">
      <alignment/>
    </xf>
    <xf numFmtId="14" fontId="7" fillId="0" borderId="2" xfId="0" applyNumberFormat="1" applyFont="1" applyBorder="1" applyAlignment="1" quotePrefix="1">
      <alignment horizontal="center"/>
    </xf>
    <xf numFmtId="0" fontId="9" fillId="0" borderId="0" xfId="0" applyFont="1" applyAlignment="1" quotePrefix="1">
      <alignment horizontal="left" inden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4" fontId="6" fillId="0" borderId="9" xfId="0" applyNumberFormat="1" applyFont="1" applyBorder="1" applyAlignment="1" quotePrefix="1">
      <alignment horizontal="center"/>
    </xf>
    <xf numFmtId="14" fontId="6" fillId="0" borderId="0" xfId="0" applyNumberFormat="1" applyFont="1" applyBorder="1" applyAlignment="1">
      <alignment/>
    </xf>
    <xf numFmtId="14" fontId="6" fillId="0" borderId="10" xfId="0" applyNumberFormat="1" applyFont="1" applyBorder="1" applyAlignment="1" quotePrefix="1">
      <alignment horizontal="center"/>
    </xf>
    <xf numFmtId="14" fontId="6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 horizontal="center"/>
    </xf>
    <xf numFmtId="181" fontId="3" fillId="0" borderId="7" xfId="15" applyNumberFormat="1" applyFont="1" applyBorder="1" applyAlignment="1">
      <alignment horizontal="right"/>
    </xf>
    <xf numFmtId="181" fontId="3" fillId="0" borderId="6" xfId="15" applyNumberFormat="1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43" fontId="3" fillId="0" borderId="13" xfId="15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2" xfId="0" applyFont="1" applyBorder="1" applyAlignment="1">
      <alignment/>
    </xf>
    <xf numFmtId="178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8" fontId="3" fillId="0" borderId="6" xfId="15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1" fontId="3" fillId="0" borderId="0" xfId="15" applyNumberFormat="1" applyFont="1" applyAlignment="1" quotePrefix="1">
      <alignment horizontal="right"/>
    </xf>
    <xf numFmtId="43" fontId="3" fillId="0" borderId="0" xfId="15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7" xfId="15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7" xfId="15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81" fontId="3" fillId="0" borderId="0" xfId="15" applyNumberFormat="1" applyFont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69" fontId="3" fillId="0" borderId="7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3" fillId="0" borderId="7" xfId="15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81" fontId="3" fillId="0" borderId="7" xfId="0" applyNumberFormat="1" applyFont="1" applyBorder="1" applyAlignment="1">
      <alignment horizontal="right"/>
    </xf>
    <xf numFmtId="178" fontId="3" fillId="0" borderId="8" xfId="15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71" fontId="3" fillId="0" borderId="8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25">
      <selection activeCell="D39" sqref="D39"/>
    </sheetView>
  </sheetViews>
  <sheetFormatPr defaultColWidth="9.140625" defaultRowHeight="15"/>
  <cols>
    <col min="1" max="1" width="2.8515625" style="2" customWidth="1"/>
    <col min="2" max="2" width="3.7109375" style="2" customWidth="1"/>
    <col min="3" max="3" width="0.71875" style="3" customWidth="1"/>
    <col min="4" max="4" width="32.28125" style="3" customWidth="1"/>
    <col min="5" max="5" width="11.00390625" style="3" bestFit="1" customWidth="1"/>
    <col min="6" max="6" width="1.7109375" style="3" customWidth="1"/>
    <col min="7" max="7" width="15.28125" style="3" bestFit="1" customWidth="1"/>
    <col min="8" max="8" width="1.7109375" style="3" customWidth="1"/>
    <col min="9" max="9" width="12.00390625" style="3" bestFit="1" customWidth="1"/>
    <col min="10" max="10" width="1.7109375" style="3" customWidth="1"/>
    <col min="11" max="11" width="15.28125" style="3" bestFit="1" customWidth="1"/>
    <col min="12" max="16384" width="9.140625" style="3" customWidth="1"/>
  </cols>
  <sheetData>
    <row r="1" ht="13.5">
      <c r="A1" s="31" t="s">
        <v>91</v>
      </c>
    </row>
    <row r="2" ht="12">
      <c r="A2" s="5" t="s">
        <v>1</v>
      </c>
    </row>
    <row r="3" ht="12">
      <c r="A3" s="5"/>
    </row>
    <row r="4" ht="12">
      <c r="A4" s="31" t="s">
        <v>2</v>
      </c>
    </row>
    <row r="5" ht="18" customHeight="1">
      <c r="A5" s="31" t="s">
        <v>64</v>
      </c>
    </row>
    <row r="6" ht="18" customHeight="1">
      <c r="A6" s="31" t="s">
        <v>63</v>
      </c>
    </row>
    <row r="7" spans="1:10" ht="18" customHeight="1">
      <c r="A7" s="31" t="s">
        <v>4</v>
      </c>
      <c r="E7" s="59"/>
      <c r="I7" s="59"/>
      <c r="J7" s="59"/>
    </row>
    <row r="8" spans="1:11" s="10" customFormat="1" ht="12">
      <c r="A8" s="31"/>
      <c r="B8" s="9"/>
      <c r="D8" s="34"/>
      <c r="F8" s="57" t="s">
        <v>5</v>
      </c>
      <c r="G8" s="58"/>
      <c r="H8" s="60"/>
      <c r="J8" s="9" t="s">
        <v>6</v>
      </c>
      <c r="K8" s="58"/>
    </row>
    <row r="9" spans="1:11" s="10" customFormat="1" ht="12">
      <c r="A9" s="31"/>
      <c r="B9" s="9"/>
      <c r="E9" s="32" t="s">
        <v>7</v>
      </c>
      <c r="F9" s="12"/>
      <c r="G9" s="33" t="s">
        <v>8</v>
      </c>
      <c r="I9" s="32" t="s">
        <v>7</v>
      </c>
      <c r="J9" s="12"/>
      <c r="K9" s="34" t="s">
        <v>8</v>
      </c>
    </row>
    <row r="10" spans="1:11" s="10" customFormat="1" ht="12">
      <c r="A10" s="31"/>
      <c r="B10" s="9"/>
      <c r="E10" s="32" t="s">
        <v>9</v>
      </c>
      <c r="F10" s="12"/>
      <c r="G10" s="33" t="s">
        <v>10</v>
      </c>
      <c r="I10" s="32" t="s">
        <v>9</v>
      </c>
      <c r="J10" s="12"/>
      <c r="K10" s="34" t="s">
        <v>10</v>
      </c>
    </row>
    <row r="11" spans="1:11" s="10" customFormat="1" ht="12">
      <c r="A11" s="9"/>
      <c r="B11" s="9"/>
      <c r="E11" s="32" t="s">
        <v>11</v>
      </c>
      <c r="F11" s="12"/>
      <c r="G11" s="33" t="s">
        <v>11</v>
      </c>
      <c r="I11" s="32" t="s">
        <v>12</v>
      </c>
      <c r="J11" s="12"/>
      <c r="K11" s="33" t="s">
        <v>13</v>
      </c>
    </row>
    <row r="12" spans="1:11" s="10" customFormat="1" ht="12">
      <c r="A12" s="9"/>
      <c r="B12" s="9"/>
      <c r="E12" s="35" t="s">
        <v>49</v>
      </c>
      <c r="F12" s="36"/>
      <c r="G12" s="37" t="s">
        <v>50</v>
      </c>
      <c r="H12" s="38"/>
      <c r="I12" s="35" t="s">
        <v>49</v>
      </c>
      <c r="J12" s="36"/>
      <c r="K12" s="37" t="s">
        <v>50</v>
      </c>
    </row>
    <row r="13" spans="1:11" s="10" customFormat="1" ht="12">
      <c r="A13" s="9"/>
      <c r="B13" s="9"/>
      <c r="E13" s="39" t="s">
        <v>14</v>
      </c>
      <c r="F13" s="40"/>
      <c r="G13" s="41" t="s">
        <v>14</v>
      </c>
      <c r="I13" s="39" t="s">
        <v>14</v>
      </c>
      <c r="J13" s="40"/>
      <c r="K13" s="41" t="s">
        <v>14</v>
      </c>
    </row>
    <row r="14" spans="1:11" s="10" customFormat="1" ht="5.25" customHeight="1">
      <c r="A14" s="9"/>
      <c r="B14" s="9"/>
      <c r="E14" s="11"/>
      <c r="F14" s="12"/>
      <c r="G14" s="11"/>
      <c r="I14" s="11"/>
      <c r="J14" s="12"/>
      <c r="K14" s="11"/>
    </row>
    <row r="15" spans="1:11" s="5" customFormat="1" ht="18" customHeight="1">
      <c r="A15" s="2">
        <v>1</v>
      </c>
      <c r="B15" s="2" t="s">
        <v>15</v>
      </c>
      <c r="D15" s="5" t="s">
        <v>44</v>
      </c>
      <c r="E15" s="61">
        <v>25762</v>
      </c>
      <c r="F15" s="62"/>
      <c r="G15" s="42">
        <v>31005</v>
      </c>
      <c r="H15" s="62"/>
      <c r="I15" s="61">
        <v>100779</v>
      </c>
      <c r="J15" s="62"/>
      <c r="K15" s="61">
        <v>107782</v>
      </c>
    </row>
    <row r="16" spans="1:11" s="5" customFormat="1" ht="12">
      <c r="A16" s="2"/>
      <c r="B16" s="2" t="s">
        <v>16</v>
      </c>
      <c r="D16" s="5" t="s">
        <v>17</v>
      </c>
      <c r="E16" s="63">
        <v>5</v>
      </c>
      <c r="F16" s="62"/>
      <c r="G16" s="43">
        <v>0</v>
      </c>
      <c r="H16" s="62"/>
      <c r="I16" s="61">
        <v>5</v>
      </c>
      <c r="J16" s="62"/>
      <c r="K16" s="64">
        <v>0</v>
      </c>
    </row>
    <row r="17" spans="1:11" s="5" customFormat="1" ht="12">
      <c r="A17" s="2"/>
      <c r="B17" s="2" t="s">
        <v>18</v>
      </c>
      <c r="D17" s="5" t="s">
        <v>45</v>
      </c>
      <c r="E17" s="63">
        <v>659</v>
      </c>
      <c r="F17" s="62"/>
      <c r="G17" s="43">
        <v>449</v>
      </c>
      <c r="H17" s="62"/>
      <c r="I17" s="61">
        <v>2369</v>
      </c>
      <c r="J17" s="62"/>
      <c r="K17" s="61">
        <v>1218</v>
      </c>
    </row>
    <row r="18" spans="1:11" s="5" customFormat="1" ht="4.5" customHeight="1">
      <c r="A18" s="2"/>
      <c r="B18" s="2"/>
      <c r="E18" s="65"/>
      <c r="F18" s="62"/>
      <c r="G18" s="66"/>
      <c r="H18" s="62"/>
      <c r="I18" s="67"/>
      <c r="J18" s="62"/>
      <c r="K18" s="68"/>
    </row>
    <row r="19" spans="1:11" s="45" customFormat="1" ht="36.75" customHeight="1">
      <c r="A19" s="44">
        <v>2</v>
      </c>
      <c r="B19" s="44" t="s">
        <v>15</v>
      </c>
      <c r="D19" s="55" t="s">
        <v>87</v>
      </c>
      <c r="E19" s="65">
        <v>6335</v>
      </c>
      <c r="F19" s="62"/>
      <c r="G19" s="69">
        <v>8261</v>
      </c>
      <c r="H19" s="62"/>
      <c r="I19" s="65">
        <v>27762</v>
      </c>
      <c r="J19" s="62"/>
      <c r="K19" s="65">
        <v>28589</v>
      </c>
    </row>
    <row r="20" spans="1:11" s="5" customFormat="1" ht="12">
      <c r="A20" s="2"/>
      <c r="B20" s="2" t="s">
        <v>16</v>
      </c>
      <c r="D20" s="5" t="s">
        <v>46</v>
      </c>
      <c r="E20" s="65">
        <v>0</v>
      </c>
      <c r="F20" s="62"/>
      <c r="G20" s="70">
        <v>0</v>
      </c>
      <c r="H20" s="62"/>
      <c r="I20" s="65">
        <v>0</v>
      </c>
      <c r="J20" s="62"/>
      <c r="K20" s="71">
        <v>0</v>
      </c>
    </row>
    <row r="21" spans="1:11" s="5" customFormat="1" ht="12">
      <c r="A21" s="2"/>
      <c r="B21" s="2" t="s">
        <v>18</v>
      </c>
      <c r="D21" s="5" t="s">
        <v>19</v>
      </c>
      <c r="E21" s="65">
        <v>-2197</v>
      </c>
      <c r="F21" s="62"/>
      <c r="G21" s="72">
        <v>-1523</v>
      </c>
      <c r="H21" s="62"/>
      <c r="I21" s="65">
        <v>-5538</v>
      </c>
      <c r="J21" s="62"/>
      <c r="K21" s="65">
        <v>-4051</v>
      </c>
    </row>
    <row r="22" spans="1:11" s="47" customFormat="1" ht="12">
      <c r="A22" s="46"/>
      <c r="B22" s="2" t="s">
        <v>20</v>
      </c>
      <c r="D22" s="47" t="s">
        <v>21</v>
      </c>
      <c r="E22" s="73">
        <v>0</v>
      </c>
      <c r="F22" s="74"/>
      <c r="G22" s="75">
        <v>0</v>
      </c>
      <c r="H22" s="74"/>
      <c r="I22" s="73">
        <v>0</v>
      </c>
      <c r="J22" s="74"/>
      <c r="K22" s="76">
        <v>0</v>
      </c>
    </row>
    <row r="23" spans="1:11" s="47" customFormat="1" ht="4.5" customHeight="1">
      <c r="A23" s="46"/>
      <c r="B23" s="2"/>
      <c r="E23" s="77"/>
      <c r="F23" s="74"/>
      <c r="G23" s="78"/>
      <c r="H23" s="74"/>
      <c r="I23" s="77"/>
      <c r="J23" s="74"/>
      <c r="K23" s="79"/>
    </row>
    <row r="24" spans="2:11" ht="24" customHeight="1">
      <c r="B24" s="44" t="s">
        <v>22</v>
      </c>
      <c r="D24" s="55" t="s">
        <v>88</v>
      </c>
      <c r="E24" s="65">
        <v>4138</v>
      </c>
      <c r="F24" s="62"/>
      <c r="G24" s="80">
        <v>6738</v>
      </c>
      <c r="H24" s="62"/>
      <c r="I24" s="65">
        <v>22224</v>
      </c>
      <c r="J24" s="62"/>
      <c r="K24" s="65">
        <v>24538</v>
      </c>
    </row>
    <row r="25" spans="1:11" s="5" customFormat="1" ht="24">
      <c r="A25" s="2"/>
      <c r="B25" s="48" t="s">
        <v>23</v>
      </c>
      <c r="D25" s="55" t="s">
        <v>47</v>
      </c>
      <c r="E25" s="61">
        <v>0</v>
      </c>
      <c r="F25" s="62"/>
      <c r="G25" s="42">
        <v>0</v>
      </c>
      <c r="H25" s="62"/>
      <c r="I25" s="61">
        <v>0</v>
      </c>
      <c r="J25" s="62"/>
      <c r="K25" s="61">
        <v>0</v>
      </c>
    </row>
    <row r="26" spans="1:11" s="5" customFormat="1" ht="4.5" customHeight="1">
      <c r="A26" s="2"/>
      <c r="B26" s="2"/>
      <c r="E26" s="67"/>
      <c r="F26" s="62"/>
      <c r="G26" s="81"/>
      <c r="H26" s="62"/>
      <c r="I26" s="67"/>
      <c r="J26" s="62"/>
      <c r="K26" s="68"/>
    </row>
    <row r="27" spans="1:11" s="47" customFormat="1" ht="24">
      <c r="A27" s="46"/>
      <c r="B27" s="44" t="s">
        <v>24</v>
      </c>
      <c r="D27" s="54" t="s">
        <v>88</v>
      </c>
      <c r="E27" s="65">
        <f>SUM(E24:E26)</f>
        <v>4138</v>
      </c>
      <c r="F27" s="62"/>
      <c r="G27" s="80">
        <f>SUM(G24:G26)</f>
        <v>6738</v>
      </c>
      <c r="H27" s="62"/>
      <c r="I27" s="65">
        <f>SUM(I24:I26)</f>
        <v>22224</v>
      </c>
      <c r="J27" s="62"/>
      <c r="K27" s="65">
        <f>SUM(K24:K26)</f>
        <v>24538</v>
      </c>
    </row>
    <row r="28" spans="1:11" s="5" customFormat="1" ht="12">
      <c r="A28" s="2"/>
      <c r="B28" s="2" t="s">
        <v>25</v>
      </c>
      <c r="D28" s="5" t="s">
        <v>48</v>
      </c>
      <c r="E28" s="61">
        <v>1884</v>
      </c>
      <c r="F28" s="62"/>
      <c r="G28" s="82">
        <v>-1556</v>
      </c>
      <c r="H28" s="62"/>
      <c r="I28" s="61">
        <v>-2479</v>
      </c>
      <c r="J28" s="62"/>
      <c r="K28" s="61">
        <v>-6132</v>
      </c>
    </row>
    <row r="29" spans="1:11" s="5" customFormat="1" ht="4.5" customHeight="1">
      <c r="A29" s="2"/>
      <c r="B29" s="2"/>
      <c r="E29" s="67"/>
      <c r="F29" s="62"/>
      <c r="G29" s="66"/>
      <c r="H29" s="62"/>
      <c r="I29" s="67"/>
      <c r="J29" s="62"/>
      <c r="K29" s="68"/>
    </row>
    <row r="30" spans="1:11" s="47" customFormat="1" ht="24">
      <c r="A30" s="46"/>
      <c r="B30" s="44" t="s">
        <v>26</v>
      </c>
      <c r="D30" s="45" t="s">
        <v>92</v>
      </c>
      <c r="E30" s="67">
        <f>E27+E28</f>
        <v>6022</v>
      </c>
      <c r="F30" s="66"/>
      <c r="G30" s="83">
        <f>SUM(G27:G29)</f>
        <v>5182</v>
      </c>
      <c r="H30" s="66"/>
      <c r="I30" s="67">
        <f>I27+I28</f>
        <v>19745</v>
      </c>
      <c r="J30" s="66"/>
      <c r="K30" s="67">
        <f>K27+K28</f>
        <v>18406</v>
      </c>
    </row>
    <row r="31" spans="1:11" s="5" customFormat="1" ht="12">
      <c r="A31" s="2"/>
      <c r="B31" s="2"/>
      <c r="D31" s="5" t="s">
        <v>93</v>
      </c>
      <c r="E31" s="67">
        <v>0</v>
      </c>
      <c r="F31" s="66"/>
      <c r="G31" s="84">
        <v>0</v>
      </c>
      <c r="H31" s="66"/>
      <c r="I31" s="68">
        <v>0</v>
      </c>
      <c r="J31" s="66"/>
      <c r="K31" s="68">
        <v>0</v>
      </c>
    </row>
    <row r="32" spans="1:11" s="5" customFormat="1" ht="12">
      <c r="A32" s="2"/>
      <c r="B32" s="2" t="s">
        <v>27</v>
      </c>
      <c r="D32" s="5" t="s">
        <v>83</v>
      </c>
      <c r="E32" s="61">
        <v>0</v>
      </c>
      <c r="F32" s="62"/>
      <c r="G32" s="85">
        <v>0</v>
      </c>
      <c r="H32" s="62"/>
      <c r="I32" s="61">
        <v>0</v>
      </c>
      <c r="J32" s="62"/>
      <c r="K32" s="86">
        <v>0</v>
      </c>
    </row>
    <row r="33" spans="1:11" s="5" customFormat="1" ht="4.5" customHeight="1">
      <c r="A33" s="2"/>
      <c r="B33" s="2"/>
      <c r="E33" s="67"/>
      <c r="F33" s="62"/>
      <c r="G33" s="62"/>
      <c r="H33" s="62"/>
      <c r="I33" s="67"/>
      <c r="J33" s="62"/>
      <c r="K33" s="68"/>
    </row>
    <row r="34" spans="1:11" s="47" customFormat="1" ht="24">
      <c r="A34" s="46"/>
      <c r="B34" s="44" t="s">
        <v>28</v>
      </c>
      <c r="D34" s="56" t="s">
        <v>89</v>
      </c>
      <c r="E34" s="61">
        <f>SUM(E30:E31)</f>
        <v>6022</v>
      </c>
      <c r="F34" s="66"/>
      <c r="G34" s="87">
        <f>SUM(G30:G31)</f>
        <v>5182</v>
      </c>
      <c r="H34" s="66"/>
      <c r="I34" s="61">
        <f>SUM(I30:I31)</f>
        <v>19745</v>
      </c>
      <c r="J34" s="62"/>
      <c r="K34" s="61">
        <f>SUM(K30:K31)</f>
        <v>18406</v>
      </c>
    </row>
    <row r="35" spans="1:11" s="5" customFormat="1" ht="12">
      <c r="A35" s="2"/>
      <c r="B35" s="2" t="s">
        <v>29</v>
      </c>
      <c r="D35" s="5" t="s">
        <v>94</v>
      </c>
      <c r="E35" s="65">
        <v>0</v>
      </c>
      <c r="F35" s="62"/>
      <c r="G35" s="70">
        <v>0</v>
      </c>
      <c r="H35" s="62"/>
      <c r="I35" s="65">
        <v>0</v>
      </c>
      <c r="J35" s="62"/>
      <c r="K35" s="71">
        <v>0</v>
      </c>
    </row>
    <row r="36" spans="1:11" s="5" customFormat="1" ht="12">
      <c r="A36" s="2"/>
      <c r="B36" s="2"/>
      <c r="D36" s="5" t="s">
        <v>93</v>
      </c>
      <c r="E36" s="61">
        <v>0</v>
      </c>
      <c r="F36" s="66"/>
      <c r="G36" s="85">
        <v>0</v>
      </c>
      <c r="H36" s="66"/>
      <c r="I36" s="86">
        <v>0</v>
      </c>
      <c r="J36" s="62"/>
      <c r="K36" s="86">
        <v>0</v>
      </c>
    </row>
    <row r="37" spans="1:11" s="47" customFormat="1" ht="24">
      <c r="A37" s="46"/>
      <c r="B37" s="2"/>
      <c r="D37" s="55" t="s">
        <v>95</v>
      </c>
      <c r="E37" s="61">
        <v>0</v>
      </c>
      <c r="F37" s="62"/>
      <c r="G37" s="87">
        <v>0</v>
      </c>
      <c r="H37" s="74"/>
      <c r="I37" s="61">
        <v>0</v>
      </c>
      <c r="J37" s="74"/>
      <c r="K37" s="86">
        <v>0</v>
      </c>
    </row>
    <row r="38" spans="1:11" s="47" customFormat="1" ht="4.5" customHeight="1">
      <c r="A38" s="46"/>
      <c r="B38" s="2"/>
      <c r="D38" s="49"/>
      <c r="E38" s="67"/>
      <c r="F38" s="66"/>
      <c r="G38" s="66"/>
      <c r="H38" s="78"/>
      <c r="I38" s="67"/>
      <c r="J38" s="78"/>
      <c r="K38" s="68"/>
    </row>
    <row r="39" spans="2:11" ht="24.75" thickBot="1">
      <c r="B39" s="44" t="s">
        <v>84</v>
      </c>
      <c r="D39" s="54" t="s">
        <v>90</v>
      </c>
      <c r="E39" s="88">
        <f>E34-E37</f>
        <v>6022</v>
      </c>
      <c r="F39" s="62"/>
      <c r="G39" s="89">
        <f>SUM(G34:G38)</f>
        <v>5182</v>
      </c>
      <c r="H39" s="62"/>
      <c r="I39" s="88">
        <f>I34-I37</f>
        <v>19745</v>
      </c>
      <c r="J39" s="62"/>
      <c r="K39" s="88">
        <f>K34-K37</f>
        <v>18406</v>
      </c>
    </row>
    <row r="40" spans="2:11" ht="4.5" customHeight="1" thickTop="1">
      <c r="B40" s="48"/>
      <c r="E40" s="67"/>
      <c r="F40" s="62"/>
      <c r="G40" s="66"/>
      <c r="H40" s="62"/>
      <c r="I40" s="67"/>
      <c r="J40" s="62"/>
      <c r="K40" s="68"/>
    </row>
    <row r="41" spans="1:11" ht="36">
      <c r="A41" s="44">
        <v>3</v>
      </c>
      <c r="B41" s="44" t="s">
        <v>15</v>
      </c>
      <c r="D41" s="45" t="s">
        <v>85</v>
      </c>
      <c r="E41" s="65"/>
      <c r="F41" s="66"/>
      <c r="G41" s="62" t="s">
        <v>30</v>
      </c>
      <c r="H41" s="62"/>
      <c r="I41" s="65"/>
      <c r="J41" s="62"/>
      <c r="K41" s="71" t="s">
        <v>30</v>
      </c>
    </row>
    <row r="42" spans="1:11" s="47" customFormat="1" ht="24.75" thickBot="1">
      <c r="A42" s="46"/>
      <c r="B42" s="2"/>
      <c r="D42" s="54" t="s">
        <v>96</v>
      </c>
      <c r="E42" s="90">
        <f>E39/40000*100</f>
        <v>15.055</v>
      </c>
      <c r="F42" s="91">
        <f>F39/40000*100</f>
        <v>0</v>
      </c>
      <c r="G42" s="90">
        <f>G39/40000*100</f>
        <v>12.955</v>
      </c>
      <c r="H42" s="62"/>
      <c r="I42" s="90">
        <f>I39/40000*100</f>
        <v>49.3625</v>
      </c>
      <c r="J42" s="62"/>
      <c r="K42" s="90">
        <f>K39/40000*100</f>
        <v>46.015</v>
      </c>
    </row>
    <row r="43" spans="1:11" s="5" customFormat="1" ht="13.5" thickBot="1" thickTop="1">
      <c r="A43" s="2"/>
      <c r="B43" s="2"/>
      <c r="D43" s="5" t="s">
        <v>97</v>
      </c>
      <c r="E43" s="50" t="s">
        <v>31</v>
      </c>
      <c r="F43" s="66"/>
      <c r="G43" s="51" t="s">
        <v>31</v>
      </c>
      <c r="H43" s="62"/>
      <c r="I43" s="52" t="s">
        <v>31</v>
      </c>
      <c r="J43" s="62"/>
      <c r="K43" s="52" t="s">
        <v>31</v>
      </c>
    </row>
    <row r="44" spans="5:11" ht="12.75" thickTop="1">
      <c r="E44" s="92"/>
      <c r="F44" s="62"/>
      <c r="G44" s="62"/>
      <c r="H44" s="62"/>
      <c r="I44" s="71"/>
      <c r="J44" s="62"/>
      <c r="K44" s="71"/>
    </row>
    <row r="45" spans="4:7" ht="12">
      <c r="D45" s="10" t="s">
        <v>32</v>
      </c>
      <c r="E45" s="53"/>
      <c r="G45" s="2"/>
    </row>
    <row r="46" spans="4:7" ht="12">
      <c r="D46" s="3" t="s">
        <v>42</v>
      </c>
      <c r="E46" s="53"/>
      <c r="G46" s="2"/>
    </row>
    <row r="47" ht="12">
      <c r="G47" s="2"/>
    </row>
    <row r="48" ht="12">
      <c r="G48" s="2"/>
    </row>
    <row r="49" ht="12">
      <c r="G49" s="2"/>
    </row>
    <row r="50" ht="12">
      <c r="G50" s="2"/>
    </row>
    <row r="51" ht="12">
      <c r="G51" s="2"/>
    </row>
    <row r="52" ht="12">
      <c r="G52" s="2"/>
    </row>
    <row r="53" ht="12">
      <c r="G53" s="2"/>
    </row>
    <row r="54" ht="12">
      <c r="G54" s="2"/>
    </row>
    <row r="55" ht="12">
      <c r="G55" s="2"/>
    </row>
    <row r="56" ht="12">
      <c r="G56" s="2"/>
    </row>
    <row r="57" ht="12">
      <c r="G57" s="2"/>
    </row>
    <row r="58" ht="12">
      <c r="G58" s="2"/>
    </row>
    <row r="59" ht="12">
      <c r="G59" s="2"/>
    </row>
    <row r="60" ht="12">
      <c r="G60" s="2"/>
    </row>
    <row r="61" ht="12">
      <c r="G61" s="2"/>
    </row>
  </sheetData>
  <printOptions/>
  <pageMargins left="0.3" right="0.23" top="0.45" bottom="0.2" header="0.42" footer="0.2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4">
      <selection activeCell="B51" sqref="B51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64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33</v>
      </c>
      <c r="B7" s="7"/>
    </row>
    <row r="8" spans="4:6" ht="12.75">
      <c r="D8" s="14" t="s">
        <v>34</v>
      </c>
      <c r="E8" s="15"/>
      <c r="F8" s="14" t="s">
        <v>34</v>
      </c>
    </row>
    <row r="9" spans="4:6" ht="12.75">
      <c r="D9" s="16" t="s">
        <v>35</v>
      </c>
      <c r="E9" s="15"/>
      <c r="F9" s="16" t="s">
        <v>36</v>
      </c>
    </row>
    <row r="10" spans="4:6" ht="12.75">
      <c r="D10" s="16" t="s">
        <v>7</v>
      </c>
      <c r="E10" s="15"/>
      <c r="F10" s="16" t="s">
        <v>37</v>
      </c>
    </row>
    <row r="11" spans="4:6" ht="12.75">
      <c r="D11" s="16" t="s">
        <v>11</v>
      </c>
      <c r="E11" s="15"/>
      <c r="F11" s="16" t="s">
        <v>38</v>
      </c>
    </row>
    <row r="12" spans="4:6" ht="12.75">
      <c r="D12" s="28" t="s">
        <v>49</v>
      </c>
      <c r="E12" s="27"/>
      <c r="F12" s="28" t="s">
        <v>50</v>
      </c>
    </row>
    <row r="13" spans="4:6" ht="12.75">
      <c r="D13" s="30" t="s">
        <v>14</v>
      </c>
      <c r="F13" s="30" t="s">
        <v>14</v>
      </c>
    </row>
    <row r="15" spans="1:6" ht="12.75">
      <c r="A15" s="7">
        <v>1</v>
      </c>
      <c r="B15" s="8" t="s">
        <v>51</v>
      </c>
      <c r="D15" s="17">
        <v>70218</v>
      </c>
      <c r="E15" s="17"/>
      <c r="F15" s="17">
        <v>59929</v>
      </c>
    </row>
    <row r="16" spans="1:6" ht="12.75">
      <c r="A16" s="7">
        <v>2</v>
      </c>
      <c r="B16" s="8" t="s">
        <v>65</v>
      </c>
      <c r="D16" s="17">
        <v>0</v>
      </c>
      <c r="E16" s="17"/>
      <c r="F16" s="17">
        <v>0</v>
      </c>
    </row>
    <row r="17" spans="1:6" ht="12.75">
      <c r="A17" s="7">
        <v>3</v>
      </c>
      <c r="B17" s="8" t="s">
        <v>53</v>
      </c>
      <c r="D17" s="17">
        <v>0</v>
      </c>
      <c r="E17" s="17"/>
      <c r="F17" s="17">
        <v>0</v>
      </c>
    </row>
    <row r="18" spans="1:6" ht="12.75">
      <c r="A18" s="7">
        <v>4</v>
      </c>
      <c r="B18" s="8" t="s">
        <v>54</v>
      </c>
      <c r="D18" s="17">
        <v>3130</v>
      </c>
      <c r="E18" s="17"/>
      <c r="F18" s="17">
        <v>1</v>
      </c>
    </row>
    <row r="19" spans="1:6" ht="12.75">
      <c r="A19" s="7">
        <v>5</v>
      </c>
      <c r="B19" s="8" t="s">
        <v>52</v>
      </c>
      <c r="D19" s="17">
        <v>0</v>
      </c>
      <c r="E19" s="17"/>
      <c r="F19" s="17">
        <v>0</v>
      </c>
    </row>
    <row r="20" spans="1:6" ht="12.75">
      <c r="A20" s="7">
        <v>6</v>
      </c>
      <c r="B20" s="8" t="s">
        <v>55</v>
      </c>
      <c r="D20" s="17">
        <v>0</v>
      </c>
      <c r="E20" s="17"/>
      <c r="F20" s="17">
        <v>0</v>
      </c>
    </row>
    <row r="21" spans="1:6" ht="12.75">
      <c r="A21" s="7">
        <v>7</v>
      </c>
      <c r="B21" s="8" t="s">
        <v>56</v>
      </c>
      <c r="D21" s="17">
        <v>0</v>
      </c>
      <c r="E21" s="17"/>
      <c r="F21" s="17">
        <v>0</v>
      </c>
    </row>
    <row r="22" spans="4:6" ht="12.75">
      <c r="D22" s="17"/>
      <c r="E22" s="17"/>
      <c r="F22" s="17"/>
    </row>
    <row r="23" spans="1:6" ht="12.75">
      <c r="A23" s="7">
        <v>8</v>
      </c>
      <c r="B23" s="8" t="s">
        <v>57</v>
      </c>
      <c r="D23" s="17"/>
      <c r="E23" s="17"/>
      <c r="F23" s="17"/>
    </row>
    <row r="24" spans="2:6" ht="12.75">
      <c r="B24" s="29" t="s">
        <v>66</v>
      </c>
      <c r="D24" s="18">
        <v>7897</v>
      </c>
      <c r="E24" s="17"/>
      <c r="F24" s="18">
        <v>5664</v>
      </c>
    </row>
    <row r="25" spans="2:6" ht="12.75">
      <c r="B25" s="29" t="s">
        <v>67</v>
      </c>
      <c r="D25" s="19">
        <v>16601</v>
      </c>
      <c r="E25" s="17"/>
      <c r="F25" s="19">
        <v>24514</v>
      </c>
    </row>
    <row r="26" spans="2:6" ht="12.75">
      <c r="B26" s="29" t="s">
        <v>68</v>
      </c>
      <c r="D26" s="19">
        <v>21877</v>
      </c>
      <c r="E26" s="17"/>
      <c r="F26" s="19">
        <v>26927</v>
      </c>
    </row>
    <row r="27" spans="2:6" ht="12.75">
      <c r="B27" s="29" t="s">
        <v>69</v>
      </c>
      <c r="D27" s="19">
        <v>16502</v>
      </c>
      <c r="E27" s="17"/>
      <c r="F27" s="19">
        <v>4510</v>
      </c>
    </row>
    <row r="28" spans="2:6" ht="12.75">
      <c r="B28" s="29" t="s">
        <v>70</v>
      </c>
      <c r="D28" s="19">
        <v>3449</v>
      </c>
      <c r="E28" s="17"/>
      <c r="F28" s="19">
        <v>6363</v>
      </c>
    </row>
    <row r="29" spans="4:6" ht="15.75" customHeight="1">
      <c r="D29" s="20">
        <f>SUM(D24:D28)</f>
        <v>66326</v>
      </c>
      <c r="E29" s="17"/>
      <c r="F29" s="20">
        <f>SUM(F24:F28)</f>
        <v>67978</v>
      </c>
    </row>
    <row r="30" spans="1:6" ht="15.75" customHeight="1">
      <c r="A30" s="7">
        <v>9</v>
      </c>
      <c r="B30" s="8" t="s">
        <v>39</v>
      </c>
      <c r="D30" s="19"/>
      <c r="E30" s="17"/>
      <c r="F30" s="19"/>
    </row>
    <row r="31" spans="2:6" ht="12.75">
      <c r="B31" s="29" t="s">
        <v>71</v>
      </c>
      <c r="D31" s="19">
        <v>2701</v>
      </c>
      <c r="E31" s="17"/>
      <c r="F31" s="19">
        <v>3093</v>
      </c>
    </row>
    <row r="32" spans="2:6" ht="12.75">
      <c r="B32" s="29" t="s">
        <v>75</v>
      </c>
      <c r="D32" s="19">
        <v>0</v>
      </c>
      <c r="E32" s="17"/>
      <c r="F32" s="19">
        <v>0</v>
      </c>
    </row>
    <row r="33" spans="2:6" ht="12.75">
      <c r="B33" s="29" t="s">
        <v>76</v>
      </c>
      <c r="D33" s="19">
        <v>0</v>
      </c>
      <c r="E33" s="17"/>
      <c r="F33" s="19">
        <v>0</v>
      </c>
    </row>
    <row r="34" spans="2:6" ht="12.75">
      <c r="B34" s="29" t="s">
        <v>72</v>
      </c>
      <c r="D34" s="19">
        <v>2295</v>
      </c>
      <c r="E34" s="17"/>
      <c r="F34" s="19">
        <v>5330</v>
      </c>
    </row>
    <row r="35" spans="2:6" ht="12.75">
      <c r="B35" s="29" t="s">
        <v>74</v>
      </c>
      <c r="D35" s="19">
        <v>3456</v>
      </c>
      <c r="E35" s="17"/>
      <c r="F35" s="19">
        <v>3456</v>
      </c>
    </row>
    <row r="36" spans="2:6" ht="12.75">
      <c r="B36" s="29" t="s">
        <v>73</v>
      </c>
      <c r="D36" s="19">
        <v>2684</v>
      </c>
      <c r="E36" s="17"/>
      <c r="F36" s="19">
        <v>3766</v>
      </c>
    </row>
    <row r="37" spans="4:6" ht="15.75" customHeight="1">
      <c r="D37" s="20">
        <f>SUM(D31:D36)</f>
        <v>11136</v>
      </c>
      <c r="E37" s="17"/>
      <c r="F37" s="20">
        <f>SUM(F31:F36)</f>
        <v>15645</v>
      </c>
    </row>
    <row r="38" spans="1:6" ht="18.75" customHeight="1">
      <c r="A38" s="7">
        <v>10</v>
      </c>
      <c r="B38" s="8" t="s">
        <v>58</v>
      </c>
      <c r="D38" s="17">
        <f>D29-D37</f>
        <v>55190</v>
      </c>
      <c r="E38" s="17"/>
      <c r="F38" s="17">
        <f>F29-F37</f>
        <v>52333</v>
      </c>
    </row>
    <row r="39" spans="4:6" ht="21.75" customHeight="1" thickBot="1">
      <c r="D39" s="21">
        <f>SUM(D15:D21)+D38</f>
        <v>128538</v>
      </c>
      <c r="E39" s="22"/>
      <c r="F39" s="21">
        <f>F15+F18+F29-F37</f>
        <v>112263</v>
      </c>
    </row>
    <row r="40" spans="1:2" ht="22.5" customHeight="1" thickTop="1">
      <c r="A40" s="7">
        <v>11</v>
      </c>
      <c r="B40" s="8" t="s">
        <v>86</v>
      </c>
    </row>
    <row r="41" spans="2:6" ht="15" customHeight="1">
      <c r="B41" s="8" t="s">
        <v>40</v>
      </c>
      <c r="D41" s="17">
        <v>40000</v>
      </c>
      <c r="E41" s="17"/>
      <c r="F41" s="17">
        <v>40000</v>
      </c>
    </row>
    <row r="42" spans="2:6" ht="12.75">
      <c r="B42" s="8" t="s">
        <v>41</v>
      </c>
      <c r="D42" s="17"/>
      <c r="E42" s="17"/>
      <c r="F42" s="17"/>
    </row>
    <row r="43" spans="2:6" ht="12.75">
      <c r="B43" s="29" t="s">
        <v>77</v>
      </c>
      <c r="D43" s="18">
        <v>12350</v>
      </c>
      <c r="E43" s="17"/>
      <c r="F43" s="18">
        <v>12350</v>
      </c>
    </row>
    <row r="44" spans="2:6" ht="12.75">
      <c r="B44" s="29" t="s">
        <v>78</v>
      </c>
      <c r="D44" s="19">
        <v>5408</v>
      </c>
      <c r="E44" s="17"/>
      <c r="F44" s="19">
        <v>5408</v>
      </c>
    </row>
    <row r="45" spans="2:6" ht="12.75">
      <c r="B45" s="29" t="s">
        <v>79</v>
      </c>
      <c r="D45" s="19">
        <v>0</v>
      </c>
      <c r="E45" s="17"/>
      <c r="F45" s="19">
        <v>0</v>
      </c>
    </row>
    <row r="46" spans="2:6" ht="12.75">
      <c r="B46" s="29" t="s">
        <v>80</v>
      </c>
      <c r="D46" s="19">
        <v>0</v>
      </c>
      <c r="E46" s="17"/>
      <c r="F46" s="19">
        <v>0</v>
      </c>
    </row>
    <row r="47" spans="2:6" ht="12.75">
      <c r="B47" s="29" t="s">
        <v>81</v>
      </c>
      <c r="D47" s="19">
        <v>63394</v>
      </c>
      <c r="E47" s="17"/>
      <c r="F47" s="19">
        <v>47086</v>
      </c>
    </row>
    <row r="48" spans="2:6" ht="12.75">
      <c r="B48" s="29" t="s">
        <v>82</v>
      </c>
      <c r="D48" s="23">
        <v>6539</v>
      </c>
      <c r="E48" s="17"/>
      <c r="F48" s="23">
        <v>6539</v>
      </c>
    </row>
    <row r="49" spans="4:6" ht="16.5" customHeight="1">
      <c r="D49" s="24">
        <f>SUM(D43:D48)</f>
        <v>87691</v>
      </c>
      <c r="E49" s="17"/>
      <c r="F49" s="25">
        <f>SUM(F43:F48)</f>
        <v>71383</v>
      </c>
    </row>
    <row r="50" spans="4:6" ht="18.75" customHeight="1">
      <c r="D50" s="17">
        <f>D41+D49</f>
        <v>127691</v>
      </c>
      <c r="E50" s="17"/>
      <c r="F50" s="17">
        <f>F41+F49</f>
        <v>111383</v>
      </c>
    </row>
    <row r="51" spans="1:6" ht="19.5" customHeight="1">
      <c r="A51" s="7">
        <v>12</v>
      </c>
      <c r="B51" s="8" t="s">
        <v>59</v>
      </c>
      <c r="D51" s="17">
        <v>0</v>
      </c>
      <c r="E51" s="17"/>
      <c r="F51" s="17">
        <v>0</v>
      </c>
    </row>
    <row r="52" spans="1:6" ht="12.75">
      <c r="A52" s="7">
        <v>13</v>
      </c>
      <c r="B52" s="8" t="s">
        <v>60</v>
      </c>
      <c r="D52" s="17">
        <v>0</v>
      </c>
      <c r="E52" s="17"/>
      <c r="F52" s="17">
        <v>0</v>
      </c>
    </row>
    <row r="53" spans="1:6" ht="12.75">
      <c r="A53" s="7">
        <v>14</v>
      </c>
      <c r="B53" s="8" t="s">
        <v>61</v>
      </c>
      <c r="D53" s="17">
        <v>0</v>
      </c>
      <c r="F53" s="17">
        <v>0</v>
      </c>
    </row>
    <row r="54" spans="1:6" ht="12.75">
      <c r="A54" s="7">
        <v>15</v>
      </c>
      <c r="B54" s="8" t="s">
        <v>62</v>
      </c>
      <c r="D54" s="17">
        <v>847</v>
      </c>
      <c r="E54" s="17"/>
      <c r="F54" s="17">
        <v>880</v>
      </c>
    </row>
    <row r="55" spans="4:6" ht="21.75" customHeight="1" thickBot="1">
      <c r="D55" s="21">
        <f>SUM(D50:D54)</f>
        <v>128538</v>
      </c>
      <c r="E55" s="22"/>
      <c r="F55" s="21">
        <f>SUM(F50:F54)</f>
        <v>112263</v>
      </c>
    </row>
    <row r="56" spans="4:6" ht="9" customHeight="1" thickTop="1">
      <c r="D56" s="17"/>
      <c r="E56" s="17"/>
      <c r="F56" s="17"/>
    </row>
    <row r="57" spans="1:6" ht="22.5" customHeight="1" thickBot="1">
      <c r="A57" s="7">
        <v>16</v>
      </c>
      <c r="B57" s="8" t="s">
        <v>43</v>
      </c>
      <c r="C57" s="13"/>
      <c r="D57" s="26">
        <f>D50/D41</f>
        <v>3.192275</v>
      </c>
      <c r="E57" s="17"/>
      <c r="F57" s="26">
        <f>F50/F41</f>
        <v>2.784575</v>
      </c>
    </row>
    <row r="58" spans="4:6" ht="13.5" thickTop="1">
      <c r="D58" s="17"/>
      <c r="E58" s="17"/>
      <c r="F58" s="17"/>
    </row>
    <row r="59" spans="4:6" ht="12.75">
      <c r="D59" s="17"/>
      <c r="E59" s="17"/>
      <c r="F59" s="17"/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</sheetData>
  <printOptions/>
  <pageMargins left="1.02" right="0.75" top="0.6" bottom="0.5" header="0.28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NG C.C.</cp:lastModifiedBy>
  <cp:lastPrinted>2001-06-28T09:16:59Z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